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4"/>
  </bookViews>
  <sheets>
    <sheet name="прил 1 во и трансп ст" sheetId="1" r:id="rId1"/>
    <sheet name="прил 2во" sheetId="2" r:id="rId2"/>
    <sheet name="прил3во" sheetId="3" r:id="rId3"/>
    <sheet name="прил4 во и трансп ст" sheetId="4" r:id="rId4"/>
    <sheet name="прил 7 во и транспорт ст" sheetId="5" r:id="rId5"/>
  </sheets>
  <externalReferences>
    <externalReference r:id="rId8"/>
  </externalReferences>
  <definedNames>
    <definedName name="_xlnm.Print_Titles" localSheetId="0">'прил 1 во и трансп ст'!$6:$8</definedName>
    <definedName name="стокиобъем11" localSheetId="3">#REF!</definedName>
    <definedName name="стокиобъем11">#REF!</definedName>
    <definedName name="стокиобъем12" localSheetId="3">#REF!</definedName>
    <definedName name="стокиобъем12">#REF!</definedName>
    <definedName name="стокитариф11" localSheetId="3">#REF!</definedName>
    <definedName name="стокитариф11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<sst xmlns="http://schemas.openxmlformats.org/spreadsheetml/2006/main" count="144" uniqueCount="110">
  <si>
    <t>Наименование показателей</t>
  </si>
  <si>
    <t>3.1.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</si>
  <si>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</si>
  <si>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</si>
  <si>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</si>
  <si>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</si>
  <si>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</si>
  <si>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</si>
  <si>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</si>
  <si>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</si>
  <si>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</si>
  <si>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</si>
  <si>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</si>
  <si>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</si>
  <si>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</si>
  <si>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</si>
  <si>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</si>
  <si>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</si>
  <si>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</si>
  <si>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</si>
  <si>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</si>
  <si>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</si>
  <si>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</si>
  <si>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</si>
  <si>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</si>
  <si>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</si>
  <si>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Расход электрической энергии</t>
  </si>
  <si>
    <t>тыс.кВтч</t>
  </si>
  <si>
    <t>км</t>
  </si>
  <si>
    <t>шт</t>
  </si>
  <si>
    <t>тыс.м3/сутки</t>
  </si>
  <si>
    <t>%</t>
  </si>
  <si>
    <t xml:space="preserve">Количество часов предоставления услуг </t>
  </si>
  <si>
    <t>час.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</si>
  <si>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</si>
  <si>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</si>
  <si>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</si>
  <si>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</si>
  <si>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</si>
  <si>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</si>
  <si>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</si>
  <si>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</si>
  <si>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</si>
  <si>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</si>
  <si>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</si>
  <si>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электроэнергию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</si>
  <si>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</si>
  <si>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</si>
  <si>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</si>
  <si>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</si>
  <si>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</si>
  <si>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</si>
  <si>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</si>
  <si>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</si>
  <si>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</si>
  <si>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</si>
  <si>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</si>
  <si>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</si>
  <si>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</si>
  <si>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</si>
  <si>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</si>
  <si>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Передано сточных вод на очистку другим канализациям</t>
  </si>
  <si>
    <t>от прочих потребителей, в т.ч.</t>
  </si>
  <si>
    <t>Факт 2012 год</t>
  </si>
  <si>
    <t xml:space="preserve">План 2014 год </t>
  </si>
  <si>
    <t>Приложение № 1 к экспертному заключению по делу № 146-13в</t>
  </si>
  <si>
    <t>(Березовский район, пгт. Березовка, ИНН 2404012340)</t>
  </si>
  <si>
    <t>теплоэнергию</t>
  </si>
  <si>
    <t>ГСМ</t>
  </si>
  <si>
    <t>5.1.</t>
  </si>
  <si>
    <t>5.2.</t>
  </si>
  <si>
    <t>5.3.</t>
  </si>
  <si>
    <t>5.4.</t>
  </si>
  <si>
    <t>5.4.1.</t>
  </si>
  <si>
    <t>6</t>
  </si>
  <si>
    <t>7</t>
  </si>
  <si>
    <t>9.1.</t>
  </si>
  <si>
    <t>11.1.</t>
  </si>
  <si>
    <t>11.2.</t>
  </si>
  <si>
    <t>11.3.</t>
  </si>
  <si>
    <t>Приложение № 2 к экспертному заключению по делу № 146-13в</t>
  </si>
  <si>
    <t>Расходы, учтенные и неучтенные при расчете тарифов  на водоотведение для потребителей общества с ограниченной ответственностью     Управляющая компания  "Заказчик жилищно-коммунальных услуг"</t>
  </si>
  <si>
    <t>Приложение № 3 к экспертному заключению по делу № 146-13в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</si>
  <si>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</si>
  <si>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общества с ограниченной ответственностью Управляющая компания "Заказчик жилищно-коммунальных услуг"</t>
  </si>
  <si>
    <t>Приложение № 4 к экспертному                     заключению по делу № 146-13в</t>
  </si>
  <si>
    <t xml:space="preserve">Целевые показатели деятельности  общества с ограниченной ответственностью Управляющая компания  "Заказчик жилищно-коммунальных услуг"
</t>
  </si>
  <si>
    <t>Численность населения, получающего услугу водоотведения</t>
  </si>
  <si>
    <t>человек</t>
  </si>
  <si>
    <t xml:space="preserve">Удельный расход электроэнергии на м3 сточных вод, в т.ч.:             </t>
  </si>
  <si>
    <t>(водоотведение, в т.ч. транспортировка сточных вод)</t>
  </si>
  <si>
    <t>Приложение № 7 к экспертному              заключению  по делу № 146-13в</t>
  </si>
  <si>
    <t>Тарифы на водоотведение и транспортировку сточных вод для потребителей общества  с ограниченной                                      ответственностью Управляющая компания "Заказчик жилищно-коммунальных услуг"</t>
  </si>
  <si>
    <t>Показатель (группы потребителей)</t>
  </si>
  <si>
    <t>Тарифы</t>
  </si>
  <si>
    <t>с 01.01.2014 по 30.06.2014</t>
  </si>
  <si>
    <t>с 01.07.2014 по 31.12.2014</t>
  </si>
  <si>
    <t>Водоотведение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</si>
  <si>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</si>
  <si>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</si>
  <si>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</si>
  <si>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</si>
  <si>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</si>
  <si>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Транспортировка сточных вод</t>
  </si>
  <si>
    <t>2.1.</t>
  </si>
  <si>
    <t>2.2.</t>
  </si>
  <si>
    <t>(водоотведение)</t>
  </si>
  <si>
    <t>Анализ основных технико – экономических показателей общества                                       с ограниченной ответственностью Управляющая компания                              "Заказчик жилищно-коммунальных услуг"</t>
  </si>
  <si>
    <t>Транспортировка сточных вод через другие системы канализации</t>
  </si>
  <si>
    <t>в т.ч на транспортировку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</si>
</sst>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0" fillId="0" borderId="0" xfId="57" applyAlignment="1">
      <alignment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2" fontId="48" fillId="0" borderId="1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Alignment="1">
      <alignment horizontal="left" vertical="center" wrapText="1"/>
    </xf>
    <xf numFmtId="2" fontId="1" fillId="0" borderId="14" xfId="53" applyNumberFormat="1" applyFont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wrapText="1"/>
      <protection/>
    </xf>
    <xf numFmtId="0" fontId="48" fillId="0" borderId="10" xfId="0" applyFont="1" applyFill="1" applyBorder="1" applyAlignment="1">
      <alignment vertical="center" wrapText="1"/>
    </xf>
    <xf numFmtId="0" fontId="0" fillId="0" borderId="0" xfId="57" applyFill="1" applyAlignment="1">
      <alignment wrapText="1"/>
      <protection/>
    </xf>
    <xf numFmtId="0" fontId="8" fillId="0" borderId="0" xfId="57" applyFont="1" applyFill="1" applyAlignment="1">
      <alignment wrapText="1"/>
      <protection/>
    </xf>
    <xf numFmtId="0" fontId="9" fillId="0" borderId="0" xfId="57" applyFont="1" applyFill="1" applyAlignment="1">
      <alignment wrapText="1"/>
      <protection/>
    </xf>
    <xf numFmtId="0" fontId="8" fillId="0" borderId="0" xfId="57" applyFont="1" applyFill="1" applyAlignment="1">
      <alignment horizontal="right" wrapText="1"/>
      <protection/>
    </xf>
    <xf numFmtId="0" fontId="6" fillId="0" borderId="0" xfId="57" applyFont="1" applyBorder="1">
      <alignment/>
      <protection/>
    </xf>
    <xf numFmtId="0" fontId="1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0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0" xfId="59" applyFont="1" applyFill="1" applyAlignment="1">
      <alignment horizontal="left" wrapText="1"/>
      <protection/>
    </xf>
    <xf numFmtId="0" fontId="8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left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57" applyFont="1" applyBorder="1" applyAlignment="1">
      <alignment horizontal="center" wrapText="1"/>
      <protection/>
    </xf>
    <xf numFmtId="0" fontId="8" fillId="0" borderId="0" xfId="57" applyFont="1" applyFill="1" applyAlignment="1">
      <alignment horizontal="left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left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4">
      <selection activeCell="E22" sqref="E22:E23"/>
    </sheetView>
  </sheetViews>
  <sheetFormatPr defaultColWidth="39.8515625" defaultRowHeight="12.75"/>
  <cols>
    <col min="1" max="1" width="8.7109375" style="31" customWidth="1"/>
    <col min="2" max="2" width="32.7109375" style="31" customWidth="1"/>
    <col min="3" max="3" width="13.28125" style="31" customWidth="1"/>
    <col min="4" max="4" width="14.28125" style="31" customWidth="1"/>
    <col min="5" max="5" width="13.00390625" style="31" customWidth="1"/>
    <col min="6" max="16384" width="39.8515625" style="31" customWidth="1"/>
  </cols>
  <sheetData>
    <row r="1" ht="14.25" customHeight="1"/>
    <row r="2" spans="1:5" ht="41.25" customHeight="1">
      <c r="A2" s="62"/>
      <c r="B2" s="62"/>
      <c r="C2" s="78" t="s">
        <v>65</v>
      </c>
      <c r="D2" s="78"/>
      <c r="E2" s="78"/>
    </row>
    <row r="3" spans="1:5" ht="64.5" customHeight="1">
      <c r="A3" s="79" t="s">
        <v>107</v>
      </c>
      <c r="B3" s="79"/>
      <c r="C3" s="79"/>
      <c r="D3" s="79"/>
      <c r="E3" s="79"/>
    </row>
    <row r="4" spans="1:6" ht="18.75">
      <c r="A4" s="76" t="s">
        <v>66</v>
      </c>
      <c r="B4" s="76"/>
      <c r="C4" s="76"/>
      <c r="D4" s="76"/>
      <c r="E4" s="76"/>
      <c r="F4" s="38"/>
    </row>
    <row r="5" spans="1:6" ht="18.75">
      <c r="A5" s="63"/>
      <c r="B5" s="77" t="s">
        <v>90</v>
      </c>
      <c r="C5" s="77"/>
      <c r="D5" s="77"/>
      <c r="E5" s="77"/>
      <c r="F5" s="38"/>
    </row>
    <row r="6" spans="1:5" ht="15" customHeight="1">
      <c r="A6" s="80" t="s">
        <v>17</v>
      </c>
      <c r="B6" s="80" t="s">
        <v>23</v>
      </c>
      <c r="C6" s="80" t="s">
        <v>24</v>
      </c>
      <c r="D6" s="80" t="s">
        <v>40</v>
      </c>
      <c r="E6" s="80"/>
    </row>
    <row r="7" spans="1:5" ht="18" customHeight="1">
      <c r="A7" s="80"/>
      <c r="B7" s="80"/>
      <c r="C7" s="80"/>
      <c r="D7" s="80" t="s">
        <v>53</v>
      </c>
      <c r="E7" s="80" t="s">
        <v>54</v>
      </c>
    </row>
    <row r="8" spans="1:5" ht="12" customHeight="1">
      <c r="A8" s="80"/>
      <c r="B8" s="80"/>
      <c r="C8" s="80"/>
      <c r="D8" s="80"/>
      <c r="E8" s="80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31.5">
      <c r="A10" s="64">
        <v>1</v>
      </c>
      <c r="B10" s="65" t="s">
        <v>55</v>
      </c>
      <c r="C10" s="64" t="s">
        <v>28</v>
      </c>
      <c r="D10" s="64">
        <v>38.58</v>
      </c>
      <c r="E10" s="64">
        <v>38.58</v>
      </c>
    </row>
    <row r="11" spans="1:5" ht="31.5">
      <c r="A11" s="64">
        <v>2</v>
      </c>
      <c r="B11" s="65" t="s">
        <v>56</v>
      </c>
      <c r="C11" s="64" t="s">
        <v>29</v>
      </c>
      <c r="D11" s="39">
        <v>7</v>
      </c>
      <c r="E11" s="39">
        <v>7</v>
      </c>
    </row>
    <row r="12" spans="1:5" ht="31.5">
      <c r="A12" s="64">
        <v>3</v>
      </c>
      <c r="B12" s="66" t="s">
        <v>57</v>
      </c>
      <c r="C12" s="28" t="s">
        <v>30</v>
      </c>
      <c r="D12" s="39">
        <v>5.2</v>
      </c>
      <c r="E12" s="39">
        <v>5.2</v>
      </c>
    </row>
    <row r="13" spans="1:5" ht="31.5">
      <c r="A13" s="64">
        <v>4</v>
      </c>
      <c r="B13" s="66" t="s">
        <v>58</v>
      </c>
      <c r="C13" s="64" t="s">
        <v>29</v>
      </c>
      <c r="D13" s="39">
        <v>0</v>
      </c>
      <c r="E13" s="39">
        <v>0</v>
      </c>
    </row>
    <row r="14" spans="1:5" ht="32.25" customHeight="1">
      <c r="A14" s="64">
        <v>5</v>
      </c>
      <c r="B14" s="50" t="s">
        <v>47</v>
      </c>
      <c r="C14" s="64" t="s">
        <v>25</v>
      </c>
      <c r="D14" s="39">
        <f>1875.79</f>
        <v>1875.79</v>
      </c>
      <c r="E14" s="39">
        <f>1875.79</f>
        <v>1875.79</v>
      </c>
    </row>
    <row r="15" spans="1:6" ht="20.25" customHeight="1">
      <c r="A15" s="64" t="s">
        <v>69</v>
      </c>
      <c r="B15" s="50" t="s">
        <v>48</v>
      </c>
      <c r="C15" s="64" t="s">
        <v>25</v>
      </c>
      <c r="D15" s="67">
        <v>1452.59</v>
      </c>
      <c r="E15" s="67">
        <v>1452.59</v>
      </c>
      <c r="F15" s="40"/>
    </row>
    <row r="16" spans="1:5" ht="15.75" customHeight="1">
      <c r="A16" s="64" t="s">
        <v>70</v>
      </c>
      <c r="B16" s="50" t="s">
        <v>49</v>
      </c>
      <c r="C16" s="64" t="s">
        <v>25</v>
      </c>
      <c r="D16" s="39">
        <v>0</v>
      </c>
      <c r="E16" s="39">
        <v>0</v>
      </c>
    </row>
    <row r="17" spans="1:5" ht="17.25" customHeight="1">
      <c r="A17" s="64" t="s">
        <v>71</v>
      </c>
      <c r="B17" s="50" t="s">
        <v>50</v>
      </c>
      <c r="C17" s="64" t="s">
        <v>25</v>
      </c>
      <c r="D17" s="39">
        <v>128.1</v>
      </c>
      <c r="E17" s="39">
        <v>128.1</v>
      </c>
    </row>
    <row r="18" spans="1:5" ht="20.25" customHeight="1">
      <c r="A18" s="64" t="s">
        <v>72</v>
      </c>
      <c r="B18" s="50" t="s">
        <v>62</v>
      </c>
      <c r="C18" s="64" t="s">
        <v>25</v>
      </c>
      <c r="D18" s="39">
        <v>295.1</v>
      </c>
      <c r="E18" s="39">
        <v>295.1</v>
      </c>
    </row>
    <row r="19" spans="1:5" ht="18.75" customHeight="1">
      <c r="A19" s="68" t="s">
        <v>73</v>
      </c>
      <c r="B19" s="50" t="s">
        <v>51</v>
      </c>
      <c r="C19" s="64" t="s">
        <v>25</v>
      </c>
      <c r="D19" s="39">
        <v>0</v>
      </c>
      <c r="E19" s="39">
        <v>0</v>
      </c>
    </row>
    <row r="20" spans="1:5" ht="33.75" customHeight="1">
      <c r="A20" s="69" t="s">
        <v>74</v>
      </c>
      <c r="B20" s="50" t="s">
        <v>61</v>
      </c>
      <c r="C20" s="64" t="s">
        <v>25</v>
      </c>
      <c r="D20" s="39">
        <f>D14</f>
        <v>1875.79</v>
      </c>
      <c r="E20" s="39">
        <f>E14</f>
        <v>1875.79</v>
      </c>
    </row>
    <row r="21" spans="1:5" ht="48" customHeight="1">
      <c r="A21" s="69" t="s">
        <v>75</v>
      </c>
      <c r="B21" s="50" t="s">
        <v>108</v>
      </c>
      <c r="C21" s="64" t="s">
        <v>25</v>
      </c>
      <c r="D21" s="39">
        <v>824.06</v>
      </c>
      <c r="E21" s="39">
        <v>824.06</v>
      </c>
    </row>
    <row r="22" spans="1:5" ht="20.25" customHeight="1">
      <c r="A22" s="64">
        <v>8</v>
      </c>
      <c r="B22" s="50" t="s">
        <v>26</v>
      </c>
      <c r="C22" s="64" t="s">
        <v>27</v>
      </c>
      <c r="D22" s="39">
        <f>628.88</f>
        <v>628.88</v>
      </c>
      <c r="E22" s="39">
        <f>628.88</f>
        <v>628.88</v>
      </c>
    </row>
    <row r="23" spans="1:5" ht="20.25" customHeight="1">
      <c r="A23" s="75"/>
      <c r="B23" s="50" t="s">
        <v>109</v>
      </c>
      <c r="C23" s="75" t="s">
        <v>27</v>
      </c>
      <c r="D23" s="39">
        <f>628.88</f>
        <v>628.88</v>
      </c>
      <c r="E23" s="39">
        <f>628.88</f>
        <v>628.88</v>
      </c>
    </row>
    <row r="24" spans="1:5" ht="59.25">
      <c r="A24" s="64">
        <v>9</v>
      </c>
      <c r="B24" s="50" t="s">
        <v>60</v>
      </c>
      <c r="C24" s="64"/>
      <c r="D24" s="39"/>
      <c r="E24" s="39"/>
    </row>
    <row r="25" spans="1:5" ht="16.5" customHeight="1">
      <c r="A25" s="64" t="s">
        <v>76</v>
      </c>
      <c r="B25" s="50" t="s">
        <v>59</v>
      </c>
      <c r="C25" s="28" t="s">
        <v>39</v>
      </c>
      <c r="D25" s="39">
        <v>0.34</v>
      </c>
      <c r="E25" s="39">
        <f>E22/E14</f>
        <v>0.33526140985931263</v>
      </c>
    </row>
    <row r="26" spans="1:5" ht="15.75">
      <c r="A26" s="64">
        <v>10</v>
      </c>
      <c r="B26" s="70" t="s">
        <v>34</v>
      </c>
      <c r="C26" s="49" t="s">
        <v>31</v>
      </c>
      <c r="D26" s="71">
        <v>105.6</v>
      </c>
      <c r="E26" s="71">
        <v>105.6</v>
      </c>
    </row>
    <row r="27" spans="1:5" ht="31.5">
      <c r="A27" s="64">
        <v>11</v>
      </c>
      <c r="B27" s="72" t="s">
        <v>46</v>
      </c>
      <c r="C27" s="49"/>
      <c r="D27" s="50"/>
      <c r="E27" s="50"/>
    </row>
    <row r="28" spans="1:5" ht="15.75">
      <c r="A28" s="73" t="s">
        <v>77</v>
      </c>
      <c r="B28" s="74" t="s">
        <v>45</v>
      </c>
      <c r="C28" s="28" t="s">
        <v>31</v>
      </c>
      <c r="D28" s="71">
        <v>107.3</v>
      </c>
      <c r="E28" s="71">
        <v>107.3</v>
      </c>
    </row>
    <row r="29" spans="1:5" ht="15.75">
      <c r="A29" s="73" t="s">
        <v>78</v>
      </c>
      <c r="B29" s="72" t="s">
        <v>67</v>
      </c>
      <c r="C29" s="28" t="s">
        <v>31</v>
      </c>
      <c r="D29" s="71">
        <v>104.6</v>
      </c>
      <c r="E29" s="71">
        <v>104.6</v>
      </c>
    </row>
    <row r="30" spans="1:5" ht="15.75">
      <c r="A30" s="64" t="s">
        <v>79</v>
      </c>
      <c r="B30" s="50" t="s">
        <v>68</v>
      </c>
      <c r="C30" s="64" t="s">
        <v>31</v>
      </c>
      <c r="D30" s="39">
        <v>103</v>
      </c>
      <c r="E30" s="39">
        <v>103</v>
      </c>
    </row>
  </sheetData>
  <sheetProtection/>
  <mergeCells count="10">
    <mergeCell ref="A4:E4"/>
    <mergeCell ref="B5:E5"/>
    <mergeCell ref="C2:E2"/>
    <mergeCell ref="A3:E3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C17" sqref="C17:D17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32"/>
      <c r="B2" s="32"/>
      <c r="C2" s="81" t="s">
        <v>80</v>
      </c>
      <c r="D2" s="81"/>
      <c r="E2" s="81"/>
    </row>
    <row r="3" spans="1:4" ht="18.75">
      <c r="A3" s="15"/>
      <c r="B3" s="15"/>
      <c r="C3" s="16"/>
      <c r="D3" s="16"/>
    </row>
    <row r="4" spans="1:7" ht="78" customHeight="1">
      <c r="A4" s="82" t="s">
        <v>81</v>
      </c>
      <c r="B4" s="82"/>
      <c r="C4" s="82"/>
      <c r="D4" s="82"/>
      <c r="E4" s="82"/>
      <c r="G4" s="29"/>
    </row>
    <row r="5" spans="1:5" ht="17.25" customHeight="1">
      <c r="A5" s="17"/>
      <c r="B5" s="84" t="s">
        <v>66</v>
      </c>
      <c r="C5" s="84"/>
      <c r="D5" s="84"/>
      <c r="E5" s="84"/>
    </row>
    <row r="6" ht="16.5" customHeight="1">
      <c r="E6" s="18" t="s">
        <v>16</v>
      </c>
    </row>
    <row r="7" spans="1:5" ht="17.25" customHeight="1">
      <c r="A7" s="83" t="s">
        <v>17</v>
      </c>
      <c r="B7" s="83" t="s">
        <v>0</v>
      </c>
      <c r="C7" s="83" t="s">
        <v>40</v>
      </c>
      <c r="D7" s="83"/>
      <c r="E7" s="83"/>
    </row>
    <row r="8" spans="1:5" ht="67.5" customHeight="1">
      <c r="A8" s="83"/>
      <c r="B8" s="83"/>
      <c r="C8" s="19" t="s">
        <v>35</v>
      </c>
      <c r="D8" s="19" t="s">
        <v>14</v>
      </c>
      <c r="E8" s="20" t="s">
        <v>15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8.75" customHeight="1">
      <c r="A10" s="22">
        <v>1</v>
      </c>
      <c r="B10" s="23" t="s">
        <v>2</v>
      </c>
      <c r="C10" s="35">
        <v>20538.49</v>
      </c>
      <c r="D10" s="35">
        <v>20538.49</v>
      </c>
      <c r="E10" s="41">
        <f aca="true" t="shared" si="0" ref="E10:E16">C10-D10</f>
        <v>0</v>
      </c>
    </row>
    <row r="11" spans="1:5" ht="17.25" customHeight="1">
      <c r="A11" s="25">
        <v>2</v>
      </c>
      <c r="B11" s="24" t="s">
        <v>4</v>
      </c>
      <c r="C11" s="36">
        <v>6150.71</v>
      </c>
      <c r="D11" s="36">
        <v>6150.71</v>
      </c>
      <c r="E11" s="41">
        <f t="shared" si="0"/>
        <v>0</v>
      </c>
    </row>
    <row r="12" spans="1:5" ht="18" customHeight="1">
      <c r="A12" s="25">
        <v>3</v>
      </c>
      <c r="B12" s="24" t="s">
        <v>36</v>
      </c>
      <c r="C12" s="36">
        <v>4200.02</v>
      </c>
      <c r="D12" s="36">
        <v>4200.02</v>
      </c>
      <c r="E12" s="41">
        <f t="shared" si="0"/>
        <v>0</v>
      </c>
    </row>
    <row r="13" spans="1:5" ht="31.5">
      <c r="A13" s="25">
        <v>4</v>
      </c>
      <c r="B13" s="23" t="s">
        <v>6</v>
      </c>
      <c r="C13" s="36">
        <v>0</v>
      </c>
      <c r="D13" s="36">
        <v>0</v>
      </c>
      <c r="E13" s="41">
        <f t="shared" si="0"/>
        <v>0</v>
      </c>
    </row>
    <row r="14" spans="1:5" ht="47.25">
      <c r="A14" s="25">
        <v>5</v>
      </c>
      <c r="B14" s="23" t="s">
        <v>37</v>
      </c>
      <c r="C14" s="36">
        <v>0</v>
      </c>
      <c r="D14" s="36">
        <v>0</v>
      </c>
      <c r="E14" s="41">
        <f t="shared" si="0"/>
        <v>0</v>
      </c>
    </row>
    <row r="15" spans="1:5" ht="47.25">
      <c r="A15" s="25">
        <v>6</v>
      </c>
      <c r="B15" s="23" t="s">
        <v>41</v>
      </c>
      <c r="C15" s="37">
        <v>751.52</v>
      </c>
      <c r="D15" s="37">
        <v>751.52</v>
      </c>
      <c r="E15" s="41">
        <f t="shared" si="0"/>
        <v>0</v>
      </c>
    </row>
    <row r="16" spans="1:5" ht="31.5">
      <c r="A16" s="25">
        <v>7</v>
      </c>
      <c r="B16" s="23" t="s">
        <v>42</v>
      </c>
      <c r="C16" s="36">
        <v>0</v>
      </c>
      <c r="D16" s="36">
        <v>0</v>
      </c>
      <c r="E16" s="41">
        <f t="shared" si="0"/>
        <v>0</v>
      </c>
    </row>
    <row r="17" spans="1:5" ht="20.25" customHeight="1">
      <c r="A17" s="30">
        <v>8</v>
      </c>
      <c r="B17" s="23" t="s">
        <v>38</v>
      </c>
      <c r="C17" s="36">
        <f>SUM(C10:C16)+0.01</f>
        <v>31640.75</v>
      </c>
      <c r="D17" s="36">
        <f>SUM(D10:D16)+0.01</f>
        <v>31640.75</v>
      </c>
      <c r="E17" s="36">
        <f>SUM(E10:E16)</f>
        <v>0</v>
      </c>
    </row>
  </sheetData>
  <sheetProtection/>
  <mergeCells count="6">
    <mergeCell ref="C2:E2"/>
    <mergeCell ref="A4:E4"/>
    <mergeCell ref="A7:A8"/>
    <mergeCell ref="B7:B8"/>
    <mergeCell ref="C7:E7"/>
    <mergeCell ref="B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33"/>
      <c r="B2" s="33"/>
      <c r="C2" s="85" t="s">
        <v>82</v>
      </c>
      <c r="D2" s="85"/>
      <c r="E2" s="85"/>
    </row>
    <row r="3" spans="1:5" ht="18.75">
      <c r="A3" s="5"/>
      <c r="B3" s="5"/>
      <c r="C3" s="5"/>
      <c r="D3" s="5"/>
      <c r="E3" s="6"/>
    </row>
    <row r="4" spans="1:8" ht="35.25" customHeight="1">
      <c r="A4" s="85" t="s">
        <v>83</v>
      </c>
      <c r="B4" s="85"/>
      <c r="C4" s="85"/>
      <c r="D4" s="85"/>
      <c r="E4" s="85"/>
      <c r="F4" s="29"/>
      <c r="G4" s="11"/>
      <c r="H4" s="11"/>
    </row>
    <row r="5" spans="1:8" ht="32.25" customHeight="1">
      <c r="A5" s="89" t="s">
        <v>84</v>
      </c>
      <c r="B5" s="89"/>
      <c r="C5" s="89"/>
      <c r="D5" s="89"/>
      <c r="E5" s="89"/>
      <c r="F5" s="29"/>
      <c r="G5" s="11"/>
      <c r="H5" s="11"/>
    </row>
    <row r="6" spans="1:8" ht="15" customHeight="1">
      <c r="A6" s="90" t="s">
        <v>66</v>
      </c>
      <c r="B6" s="90"/>
      <c r="C6" s="90"/>
      <c r="D6" s="90"/>
      <c r="E6" s="90"/>
      <c r="F6" s="29"/>
      <c r="G6" s="11"/>
      <c r="H6" s="11"/>
    </row>
    <row r="7" spans="1:8" ht="18.75" customHeight="1">
      <c r="A7" s="61"/>
      <c r="B7" s="91" t="s">
        <v>106</v>
      </c>
      <c r="C7" s="91"/>
      <c r="D7" s="91"/>
      <c r="E7" s="91"/>
      <c r="F7" s="29"/>
      <c r="G7" s="11"/>
      <c r="H7" s="11"/>
    </row>
    <row r="8" spans="1:8" ht="18.75" customHeight="1">
      <c r="A8" s="12"/>
      <c r="B8" s="12"/>
      <c r="C8" s="12"/>
      <c r="D8" s="12"/>
      <c r="E8" s="18" t="s">
        <v>16</v>
      </c>
      <c r="F8" s="11"/>
      <c r="G8" s="11"/>
      <c r="H8" s="11"/>
    </row>
    <row r="9" spans="1:5" ht="19.5" customHeight="1">
      <c r="A9" s="86" t="s">
        <v>17</v>
      </c>
      <c r="B9" s="86" t="s">
        <v>18</v>
      </c>
      <c r="C9" s="88" t="s">
        <v>43</v>
      </c>
      <c r="D9" s="88"/>
      <c r="E9" s="88"/>
    </row>
    <row r="10" spans="1:5" ht="65.25" customHeight="1">
      <c r="A10" s="87"/>
      <c r="B10" s="87"/>
      <c r="C10" s="7" t="s">
        <v>19</v>
      </c>
      <c r="D10" s="7" t="s">
        <v>14</v>
      </c>
      <c r="E10" s="34" t="s">
        <v>15</v>
      </c>
    </row>
    <row r="11" spans="1:5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</row>
    <row r="12" spans="1:5" ht="94.5">
      <c r="A12" s="7" t="s">
        <v>20</v>
      </c>
      <c r="B12" s="1" t="s">
        <v>21</v>
      </c>
      <c r="C12" s="9">
        <v>0</v>
      </c>
      <c r="D12" s="9">
        <v>0</v>
      </c>
      <c r="E12" s="9">
        <f aca="true" t="shared" si="0" ref="E12:E17">+C12-D12</f>
        <v>0</v>
      </c>
    </row>
    <row r="13" spans="1:5" ht="31.5">
      <c r="A13" s="7" t="s">
        <v>3</v>
      </c>
      <c r="B13" s="3" t="s">
        <v>11</v>
      </c>
      <c r="C13" s="2">
        <v>0</v>
      </c>
      <c r="D13" s="2">
        <v>0</v>
      </c>
      <c r="E13" s="9">
        <f t="shared" si="0"/>
        <v>0</v>
      </c>
    </row>
    <row r="14" spans="1:5" ht="20.25" customHeight="1">
      <c r="A14" s="7" t="s">
        <v>5</v>
      </c>
      <c r="B14" s="3" t="s">
        <v>12</v>
      </c>
      <c r="C14" s="2">
        <v>0</v>
      </c>
      <c r="D14" s="2">
        <v>0</v>
      </c>
      <c r="E14" s="9">
        <f t="shared" si="0"/>
        <v>0</v>
      </c>
    </row>
    <row r="15" spans="1:5" ht="18.75" customHeight="1">
      <c r="A15" s="7">
        <v>4</v>
      </c>
      <c r="B15" s="10" t="s">
        <v>13</v>
      </c>
      <c r="C15" s="9">
        <v>0</v>
      </c>
      <c r="D15" s="9">
        <v>0</v>
      </c>
      <c r="E15" s="9">
        <f t="shared" si="0"/>
        <v>0</v>
      </c>
    </row>
    <row r="16" spans="1:5" ht="22.5" customHeight="1">
      <c r="A16" s="7" t="s">
        <v>7</v>
      </c>
      <c r="B16" s="10" t="s">
        <v>22</v>
      </c>
      <c r="C16" s="9">
        <f>C14</f>
        <v>0</v>
      </c>
      <c r="D16" s="9">
        <f>D14</f>
        <v>0</v>
      </c>
      <c r="E16" s="9">
        <f t="shared" si="0"/>
        <v>0</v>
      </c>
    </row>
    <row r="17" spans="1:5" ht="41.25" customHeight="1">
      <c r="A17" s="7" t="s">
        <v>8</v>
      </c>
      <c r="B17" s="10" t="s">
        <v>44</v>
      </c>
      <c r="C17" s="9">
        <v>0</v>
      </c>
      <c r="D17" s="9">
        <v>0</v>
      </c>
      <c r="E17" s="9">
        <f t="shared" si="0"/>
        <v>0</v>
      </c>
    </row>
    <row r="18" spans="1:5" ht="30" customHeight="1">
      <c r="A18" s="7" t="s">
        <v>9</v>
      </c>
      <c r="B18" s="1" t="s">
        <v>10</v>
      </c>
      <c r="C18" s="9">
        <f>C16+C17</f>
        <v>0</v>
      </c>
      <c r="D18" s="9">
        <f>D16+D17</f>
        <v>0</v>
      </c>
      <c r="E18" s="9">
        <f>SUM(E12:E17)</f>
        <v>0</v>
      </c>
    </row>
  </sheetData>
  <sheetProtection/>
  <mergeCells count="8">
    <mergeCell ref="C2:E2"/>
    <mergeCell ref="A4:E4"/>
    <mergeCell ref="A9:A10"/>
    <mergeCell ref="B9:B10"/>
    <mergeCell ref="C9:E9"/>
    <mergeCell ref="A5:E5"/>
    <mergeCell ref="A6:E6"/>
    <mergeCell ref="B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20" sqref="F20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27.421875" style="26" customWidth="1"/>
    <col min="7" max="16384" width="9.140625" style="26" customWidth="1"/>
  </cols>
  <sheetData>
    <row r="1" spans="1:5" ht="58.5" customHeight="1">
      <c r="A1" s="51"/>
      <c r="B1" s="52"/>
      <c r="C1" s="93" t="s">
        <v>85</v>
      </c>
      <c r="D1" s="93"/>
      <c r="E1" s="93"/>
    </row>
    <row r="2" spans="1:6" ht="18.75">
      <c r="A2" s="53"/>
      <c r="B2" s="54"/>
      <c r="C2" s="53"/>
      <c r="D2" s="53"/>
      <c r="E2" s="53"/>
      <c r="F2" s="29"/>
    </row>
    <row r="3" spans="1:6" ht="56.25" customHeight="1">
      <c r="A3" s="94" t="s">
        <v>86</v>
      </c>
      <c r="B3" s="94"/>
      <c r="C3" s="94"/>
      <c r="D3" s="94"/>
      <c r="E3" s="94"/>
      <c r="F3" s="27"/>
    </row>
    <row r="4" spans="1:5" ht="17.25" customHeight="1">
      <c r="A4" s="90" t="s">
        <v>66</v>
      </c>
      <c r="B4" s="90"/>
      <c r="C4" s="90"/>
      <c r="D4" s="90"/>
      <c r="E4" s="90"/>
    </row>
    <row r="5" spans="1:5" ht="21" customHeight="1">
      <c r="A5" s="92" t="s">
        <v>90</v>
      </c>
      <c r="B5" s="92"/>
      <c r="C5" s="92"/>
      <c r="D5" s="92"/>
      <c r="E5" s="92"/>
    </row>
    <row r="6" spans="1:5" ht="47.25" customHeight="1">
      <c r="A6" s="95" t="s">
        <v>17</v>
      </c>
      <c r="B6" s="95" t="s">
        <v>23</v>
      </c>
      <c r="C6" s="95" t="s">
        <v>24</v>
      </c>
      <c r="D6" s="95" t="s">
        <v>63</v>
      </c>
      <c r="E6" s="95" t="s">
        <v>64</v>
      </c>
    </row>
    <row r="7" spans="1:5" ht="18" customHeight="1">
      <c r="A7" s="95"/>
      <c r="B7" s="95"/>
      <c r="C7" s="95"/>
      <c r="D7" s="95"/>
      <c r="E7" s="95"/>
    </row>
    <row r="8" spans="1:5" ht="18.7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5" ht="37.5" customHeight="1">
      <c r="A9" s="42">
        <v>1</v>
      </c>
      <c r="B9" s="43" t="s">
        <v>87</v>
      </c>
      <c r="C9" s="42" t="s">
        <v>88</v>
      </c>
      <c r="D9" s="42">
        <v>12799</v>
      </c>
      <c r="E9" s="42">
        <v>12801</v>
      </c>
    </row>
    <row r="10" spans="1:5" ht="31.5">
      <c r="A10" s="45">
        <v>2</v>
      </c>
      <c r="B10" s="46" t="s">
        <v>32</v>
      </c>
      <c r="C10" s="45" t="s">
        <v>33</v>
      </c>
      <c r="D10" s="44">
        <v>8784</v>
      </c>
      <c r="E10" s="42">
        <v>8760</v>
      </c>
    </row>
    <row r="11" spans="1:5" ht="31.5">
      <c r="A11" s="45">
        <v>3</v>
      </c>
      <c r="B11" s="47" t="s">
        <v>89</v>
      </c>
      <c r="C11" s="45"/>
      <c r="D11" s="45"/>
      <c r="E11" s="48"/>
    </row>
    <row r="12" spans="1:5" ht="21.75" customHeight="1">
      <c r="A12" s="49" t="s">
        <v>1</v>
      </c>
      <c r="B12" s="50" t="s">
        <v>52</v>
      </c>
      <c r="C12" s="28" t="s">
        <v>39</v>
      </c>
      <c r="D12" s="39">
        <v>0.36</v>
      </c>
      <c r="E12" s="39">
        <v>0.34</v>
      </c>
    </row>
  </sheetData>
  <sheetProtection/>
  <mergeCells count="9">
    <mergeCell ref="A5:E5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8515625" style="55" customWidth="1"/>
    <col min="2" max="2" width="30.57421875" style="55" customWidth="1"/>
    <col min="3" max="3" width="14.140625" style="55" customWidth="1"/>
    <col min="4" max="5" width="16.57421875" style="55" customWidth="1"/>
    <col min="6" max="16384" width="9.140625" style="55" customWidth="1"/>
  </cols>
  <sheetData>
    <row r="1" spans="3:5" ht="51" customHeight="1">
      <c r="C1" s="99" t="s">
        <v>91</v>
      </c>
      <c r="D1" s="99"/>
      <c r="E1" s="99"/>
    </row>
    <row r="2" ht="15.75" customHeight="1"/>
    <row r="3" spans="1:7" ht="76.5" customHeight="1">
      <c r="A3" s="100" t="s">
        <v>92</v>
      </c>
      <c r="B3" s="100"/>
      <c r="C3" s="100"/>
      <c r="D3" s="100"/>
      <c r="E3" s="100"/>
      <c r="F3" s="56"/>
      <c r="G3" s="56"/>
    </row>
    <row r="4" spans="1:6" ht="17.25" customHeight="1">
      <c r="A4" s="90" t="s">
        <v>66</v>
      </c>
      <c r="B4" s="90"/>
      <c r="C4" s="90"/>
      <c r="D4" s="90"/>
      <c r="E4" s="90"/>
      <c r="F4" s="57"/>
    </row>
    <row r="6" spans="1:5" ht="18.75">
      <c r="A6" s="101" t="s">
        <v>17</v>
      </c>
      <c r="B6" s="101" t="s">
        <v>93</v>
      </c>
      <c r="C6" s="101" t="s">
        <v>24</v>
      </c>
      <c r="D6" s="103" t="s">
        <v>94</v>
      </c>
      <c r="E6" s="104"/>
    </row>
    <row r="7" spans="1:5" ht="56.25">
      <c r="A7" s="102"/>
      <c r="B7" s="102"/>
      <c r="C7" s="102"/>
      <c r="D7" s="58" t="s">
        <v>95</v>
      </c>
      <c r="E7" s="58" t="s">
        <v>96</v>
      </c>
    </row>
    <row r="8" spans="1:5" ht="18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ht="18.75">
      <c r="A9" s="59">
        <v>1</v>
      </c>
      <c r="B9" s="96" t="s">
        <v>97</v>
      </c>
      <c r="C9" s="97"/>
      <c r="D9" s="97"/>
      <c r="E9" s="98"/>
    </row>
    <row r="10" spans="1:5" ht="56.25">
      <c r="A10" s="59" t="s">
        <v>98</v>
      </c>
      <c r="B10" s="58" t="s">
        <v>99</v>
      </c>
      <c r="C10" s="59" t="s">
        <v>100</v>
      </c>
      <c r="D10" s="59">
        <v>16.42</v>
      </c>
      <c r="E10" s="60">
        <v>17.3</v>
      </c>
    </row>
    <row r="11" spans="1:5" ht="56.25">
      <c r="A11" s="59" t="s">
        <v>101</v>
      </c>
      <c r="B11" s="58" t="s">
        <v>102</v>
      </c>
      <c r="C11" s="59" t="s">
        <v>100</v>
      </c>
      <c r="D11" s="59">
        <v>19.37</v>
      </c>
      <c r="E11" s="59">
        <v>20.41</v>
      </c>
    </row>
    <row r="12" spans="1:5" ht="18.75">
      <c r="A12" s="59">
        <v>2</v>
      </c>
      <c r="B12" s="96" t="s">
        <v>103</v>
      </c>
      <c r="C12" s="97"/>
      <c r="D12" s="97"/>
      <c r="E12" s="98"/>
    </row>
    <row r="13" spans="1:5" ht="56.25">
      <c r="A13" s="59" t="s">
        <v>104</v>
      </c>
      <c r="B13" s="58" t="s">
        <v>99</v>
      </c>
      <c r="C13" s="59" t="s">
        <v>100</v>
      </c>
      <c r="D13" s="60">
        <v>8.4</v>
      </c>
      <c r="E13" s="60">
        <v>8.85</v>
      </c>
    </row>
    <row r="14" spans="1:5" ht="56.25">
      <c r="A14" s="59" t="s">
        <v>105</v>
      </c>
      <c r="B14" s="58" t="s">
        <v>102</v>
      </c>
      <c r="C14" s="59" t="s">
        <v>100</v>
      </c>
      <c r="D14" s="59">
        <v>9.91</v>
      </c>
      <c r="E14" s="59">
        <v>10.44</v>
      </c>
    </row>
  </sheetData>
  <sheetProtection/>
  <mergeCells count="9">
    <mergeCell ref="B9:E9"/>
    <mergeCell ref="B12:E12"/>
    <mergeCell ref="A4:E4"/>
    <mergeCell ref="C1:E1"/>
    <mergeCell ref="A3:E3"/>
    <mergeCell ref="A6:A7"/>
    <mergeCell ref="B6:B7"/>
    <mergeCell ref="C6:C7"/>
    <mergeCell ref="D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2013-11-21T12:03:13Z</cp:lastPrinted>
  <dcterms:created xsi:type="dcterms:W3CDTF">1996-10-08T23:32:33Z</dcterms:created>
  <dcterms:modified xsi:type="dcterms:W3CDTF">2014-04-11T09:35:49Z</dcterms:modified>
  <cp:category/>
  <cp:version/>
  <cp:contentType/>
  <cp:contentStatus/>
</cp:coreProperties>
</file>